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nnt\Documents\BSRA\BSRA Finance\BSRA Accounts\"/>
    </mc:Choice>
  </mc:AlternateContent>
  <xr:revisionPtr revIDLastSave="0" documentId="13_ncr:1_{74834B51-8DC8-451C-A7F1-ABFF5ABF0CF5}" xr6:coauthVersionLast="47" xr6:coauthVersionMax="47" xr10:uidLastSave="{00000000-0000-0000-0000-000000000000}"/>
  <bookViews>
    <workbookView xWindow="-120" yWindow="-120" windowWidth="38640" windowHeight="21240" tabRatio="231" xr2:uid="{00000000-000D-0000-FFFF-FFFF00000000}"/>
  </bookViews>
  <sheets>
    <sheet name="Sheet1" sheetId="1" r:id="rId1"/>
  </sheets>
  <definedNames>
    <definedName name="GullTotal">Sheet1!#REF!</definedName>
    <definedName name="Hawking">Sheet1!#REF!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42" i="1" l="1"/>
  <c r="E7" i="1" l="1"/>
  <c r="E8" i="1"/>
  <c r="I26" i="1" l="1"/>
  <c r="F9" i="1" l="1"/>
  <c r="F26" i="1" s="1"/>
  <c r="F28" i="1" s="1"/>
  <c r="F40" i="1" s="1"/>
  <c r="F42" i="1" s="1"/>
  <c r="J42" i="1" l="1"/>
</calcChain>
</file>

<file path=xl/sharedStrings.xml><?xml version="1.0" encoding="utf-8"?>
<sst xmlns="http://schemas.openxmlformats.org/spreadsheetml/2006/main" count="42" uniqueCount="40">
  <si>
    <t>Britannia Square Residents' Association</t>
  </si>
  <si>
    <t>Income</t>
  </si>
  <si>
    <t>Expenditure</t>
  </si>
  <si>
    <t>Totals</t>
  </si>
  <si>
    <t>Ian Terry</t>
  </si>
  <si>
    <t>Treasurer</t>
  </si>
  <si>
    <t>…………………………………………</t>
  </si>
  <si>
    <t>Life @ £30</t>
  </si>
  <si>
    <t>Balance Sheet</t>
  </si>
  <si>
    <t>Subscriptions:</t>
  </si>
  <si>
    <t>Comments:</t>
  </si>
  <si>
    <t>Worcester Civic Society subscription</t>
  </si>
  <si>
    <t>Annual @ £5</t>
  </si>
  <si>
    <t>Consisting of:</t>
  </si>
  <si>
    <t xml:space="preserve">  - General funds</t>
  </si>
  <si>
    <t xml:space="preserve">  - Reserve fund for seagull deterrence</t>
  </si>
  <si>
    <t>National Association of Residents Associations</t>
  </si>
  <si>
    <t xml:space="preserve"> Detailed Income &amp; Expenditure Account for 1 October 2021 - 30 September 2022</t>
  </si>
  <si>
    <t>Bank Balance - 30 Sep 2021</t>
  </si>
  <si>
    <t>Fisher German 2 Aug 2021 - 1 Aug 2022</t>
  </si>
  <si>
    <t>BSRA web site sponsorship:</t>
  </si>
  <si>
    <t>HSBC balance transferred to NatWest, 25/11/21</t>
  </si>
  <si>
    <t>Postage</t>
  </si>
  <si>
    <t>AGM bar donations surplus</t>
  </si>
  <si>
    <t>AGM:</t>
  </si>
  <si>
    <t>Gull Deterrence:</t>
  </si>
  <si>
    <t>Platinum Jubilee Summer Party:</t>
  </si>
  <si>
    <t>Event flyers</t>
  </si>
  <si>
    <t>BSRA web site hosting costs</t>
  </si>
  <si>
    <t>AGM costs</t>
  </si>
  <si>
    <t>Gull Deterrence - flyers</t>
  </si>
  <si>
    <t>NatWest balance at 30 Sep 2022</t>
  </si>
  <si>
    <t xml:space="preserve">  - Reserved for invoice due from Worcester City Council</t>
  </si>
  <si>
    <t>Income / Expenditure Difference</t>
  </si>
  <si>
    <t>The figure of £670.40 surplus is flattering, because we await a £540 invoice from</t>
  </si>
  <si>
    <t xml:space="preserve">   Worcester City Council for hawking.  </t>
  </si>
  <si>
    <t>The bank account has been  transferred from HSBC to NatWest to avoid the  threat of bank charges</t>
  </si>
  <si>
    <t>We are most grateful to Fisher German for their ongoing sponsorship.</t>
  </si>
  <si>
    <t>Hawking contribtions from residents at £10 per household</t>
  </si>
  <si>
    <t>Hawking costs of £540 - awaiting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</si>
</sst>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d\ mmm\ yyyy"/>
    <numFmt numFmtId="166" formatCode="&quot;£&quot;#,##0.000000000000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0" fontId="6" fillId="0" borderId="0" xfId="0" applyFont="1"/>
    <xf numFmtId="164" fontId="6" fillId="0" borderId="0" xfId="0" applyNumberFormat="1" applyFont="1"/>
    <xf numFmtId="164" fontId="6" fillId="0" borderId="2" xfId="0" applyNumberFormat="1" applyFont="1" applyBorder="1"/>
    <xf numFmtId="8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0" fillId="0" borderId="0" xfId="0" applyBorder="1"/>
    <xf numFmtId="16" fontId="0" fillId="0" borderId="0" xfId="0" applyNumberFormat="1"/>
    <xf numFmtId="166" fontId="0" fillId="0" borderId="0" xfId="0" applyNumberFormat="1"/>
    <xf numFmtId="8" fontId="3" fillId="0" borderId="0" xfId="0" applyNumberFormat="1" applyFont="1"/>
    <xf numFmtId="0" fontId="2" fillId="0" borderId="0" xfId="0" applyFont="1"/>
    <xf numFmtId="164" fontId="7" fillId="0" borderId="0" xfId="0" applyNumberFormat="1" applyFont="1"/>
    <xf numFmtId="0" fontId="7" fillId="0" borderId="0" xfId="0" applyFont="1"/>
    <xf numFmtId="8" fontId="3" fillId="0" borderId="0" xfId="0" applyNumberFormat="1" applyFont="1" applyBorder="1"/>
    <xf numFmtId="164" fontId="1" fillId="0" borderId="2" xfId="0" applyNumberFormat="1" applyFont="1" applyBorder="1"/>
    <xf numFmtId="0" fontId="6" fillId="0" borderId="3" xfId="0" applyFont="1" applyBorder="1"/>
    <xf numFmtId="0" fontId="5" fillId="0" borderId="3" xfId="0" applyFont="1" applyBorder="1"/>
    <xf numFmtId="0" fontId="0" fillId="0" borderId="3" xfId="0" applyBorder="1"/>
    <xf numFmtId="8" fontId="3" fillId="0" borderId="3" xfId="0" applyNumberFormat="1" applyFont="1" applyBorder="1"/>
    <xf numFmtId="14" fontId="6" fillId="0" borderId="0" xfId="0" applyNumberFormat="1" applyFont="1" applyAlignment="1">
      <alignment horizontal="left"/>
    </xf>
    <xf numFmtId="164" fontId="3" fillId="0" borderId="0" xfId="0" applyNumberFormat="1" applyFont="1"/>
    <xf numFmtId="164" fontId="8" fillId="0" borderId="0" xfId="0" applyNumberFormat="1" applyFont="1"/>
    <xf numFmtId="164" fontId="6" fillId="0" borderId="0" xfId="0" applyNumberFormat="1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7</xdr:col>
      <xdr:colOff>1102967</xdr:colOff>
      <xdr:row>46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D7780-7FED-4482-BEAC-40E0EECC9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448925"/>
          <a:ext cx="11029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0"/>
  <sheetViews>
    <sheetView tabSelected="1" zoomScaleNormal="100" workbookViewId="0">
      <selection activeCell="I49" sqref="I49"/>
    </sheetView>
  </sheetViews>
  <sheetFormatPr defaultRowHeight="12.75" x14ac:dyDescent="0.2"/>
  <cols>
    <col min="1" max="1" width="1.7109375" customWidth="1"/>
    <col min="2" max="2" width="59.140625" bestFit="1" customWidth="1"/>
    <col min="3" max="3" width="3.7109375" customWidth="1"/>
    <col min="4" max="4" width="14.140625" bestFit="1" customWidth="1"/>
    <col min="5" max="5" width="9.5703125" bestFit="1" customWidth="1"/>
    <col min="6" max="6" width="13.28515625" bestFit="1" customWidth="1"/>
    <col min="7" max="7" width="5" bestFit="1" customWidth="1"/>
    <col min="8" max="8" width="60.5703125" bestFit="1" customWidth="1"/>
    <col min="9" max="9" width="12.7109375" bestFit="1" customWidth="1"/>
    <col min="10" max="10" width="54.5703125" bestFit="1" customWidth="1"/>
    <col min="11" max="11" width="47.42578125" bestFit="1" customWidth="1"/>
  </cols>
  <sheetData>
    <row r="1" spans="2:11" s="1" customFormat="1" ht="18" x14ac:dyDescent="0.25">
      <c r="B1" s="30" t="s">
        <v>0</v>
      </c>
      <c r="C1" s="30"/>
      <c r="D1" s="30"/>
      <c r="E1" s="30"/>
      <c r="F1" s="30"/>
      <c r="G1" s="30"/>
      <c r="H1" s="30"/>
      <c r="I1" s="30"/>
      <c r="J1" s="31"/>
    </row>
    <row r="3" spans="2:11" s="18" customFormat="1" ht="18" x14ac:dyDescent="0.25">
      <c r="B3" s="30" t="s">
        <v>17</v>
      </c>
      <c r="C3" s="30"/>
      <c r="D3" s="30"/>
      <c r="E3" s="30"/>
      <c r="F3" s="30"/>
      <c r="G3" s="30"/>
      <c r="H3" s="30"/>
      <c r="I3" s="30"/>
      <c r="J3" s="31"/>
      <c r="K3" s="17"/>
    </row>
    <row r="4" spans="2:11" x14ac:dyDescent="0.2">
      <c r="I4" s="2"/>
    </row>
    <row r="5" spans="2:11" s="16" customFormat="1" ht="18" x14ac:dyDescent="0.25">
      <c r="B5" s="16" t="s">
        <v>1</v>
      </c>
      <c r="H5" s="16" t="s">
        <v>2</v>
      </c>
      <c r="I5" s="17"/>
      <c r="J5" s="18"/>
    </row>
    <row r="6" spans="2:11" s="1" customFormat="1" ht="15.75" x14ac:dyDescent="0.25">
      <c r="I6" s="2"/>
      <c r="J6" s="4"/>
    </row>
    <row r="7" spans="2:11" s="7" customFormat="1" ht="15" x14ac:dyDescent="0.2">
      <c r="B7" s="7" t="s">
        <v>9</v>
      </c>
      <c r="C7" s="7">
        <v>2</v>
      </c>
      <c r="D7" s="7" t="s">
        <v>7</v>
      </c>
      <c r="E7" s="8">
        <f>C7*30</f>
        <v>60</v>
      </c>
      <c r="H7" s="7" t="s">
        <v>11</v>
      </c>
      <c r="I7" s="2">
        <v>10</v>
      </c>
      <c r="J7" s="4"/>
    </row>
    <row r="8" spans="2:11" s="7" customFormat="1" ht="15.75" x14ac:dyDescent="0.25">
      <c r="C8" s="7">
        <v>2</v>
      </c>
      <c r="D8" s="7" t="s">
        <v>12</v>
      </c>
      <c r="E8" s="8">
        <f>C8*5</f>
        <v>10</v>
      </c>
      <c r="F8"/>
      <c r="H8" s="1"/>
      <c r="I8" s="2"/>
      <c r="J8" s="4"/>
    </row>
    <row r="9" spans="2:11" s="7" customFormat="1" ht="15" x14ac:dyDescent="0.2">
      <c r="B9"/>
      <c r="E9" s="9"/>
      <c r="F9" s="9">
        <f>SUM(E7:E9)</f>
        <v>70</v>
      </c>
      <c r="H9" s="7" t="s">
        <v>16</v>
      </c>
      <c r="I9" s="2">
        <v>10</v>
      </c>
      <c r="J9" s="4"/>
    </row>
    <row r="10" spans="2:11" s="7" customFormat="1" ht="15" x14ac:dyDescent="0.2">
      <c r="B10"/>
      <c r="E10" s="28"/>
      <c r="F10" s="28"/>
      <c r="I10" s="2"/>
      <c r="J10" s="4"/>
    </row>
    <row r="11" spans="2:11" s="7" customFormat="1" ht="15" x14ac:dyDescent="0.2">
      <c r="B11"/>
      <c r="E11" s="28"/>
      <c r="F11" s="28"/>
      <c r="H11" s="7" t="s">
        <v>27</v>
      </c>
      <c r="I11" s="2">
        <v>7.2</v>
      </c>
      <c r="J11" s="4"/>
    </row>
    <row r="12" spans="2:11" s="7" customFormat="1" ht="15" x14ac:dyDescent="0.2">
      <c r="B12"/>
      <c r="E12" s="28"/>
      <c r="F12" s="28"/>
      <c r="I12" s="2"/>
      <c r="J12" s="4"/>
    </row>
    <row r="13" spans="2:11" s="1" customFormat="1" ht="15.75" x14ac:dyDescent="0.25">
      <c r="B13"/>
      <c r="H13" s="7" t="s">
        <v>22</v>
      </c>
      <c r="I13" s="2">
        <v>2.19</v>
      </c>
      <c r="J13" s="4"/>
    </row>
    <row r="14" spans="2:11" ht="15.75" x14ac:dyDescent="0.25">
      <c r="B14" s="1" t="s">
        <v>20</v>
      </c>
      <c r="C14" s="7"/>
      <c r="D14" s="7"/>
      <c r="E14" s="7"/>
      <c r="F14" s="8"/>
      <c r="J14" s="5"/>
      <c r="K14" s="4"/>
    </row>
    <row r="15" spans="2:11" ht="15" x14ac:dyDescent="0.2">
      <c r="B15" s="7" t="s">
        <v>19</v>
      </c>
      <c r="C15" s="7"/>
      <c r="D15" s="7"/>
      <c r="E15" s="7"/>
      <c r="F15" s="8">
        <v>200</v>
      </c>
      <c r="H15" s="7" t="s">
        <v>28</v>
      </c>
      <c r="I15" s="2">
        <v>81.25</v>
      </c>
      <c r="J15" s="4"/>
      <c r="K15" s="4"/>
    </row>
    <row r="16" spans="2:11" ht="15" x14ac:dyDescent="0.2">
      <c r="B16" s="7"/>
      <c r="C16" s="7"/>
      <c r="D16" s="7"/>
      <c r="E16" s="7"/>
      <c r="F16" s="8"/>
      <c r="H16" s="7"/>
      <c r="I16" s="2"/>
      <c r="J16" s="4"/>
      <c r="K16" s="4"/>
    </row>
    <row r="17" spans="2:11" ht="15.75" x14ac:dyDescent="0.25">
      <c r="B17" s="1" t="s">
        <v>24</v>
      </c>
      <c r="C17" s="7"/>
      <c r="D17" s="7"/>
      <c r="E17" s="7"/>
      <c r="F17" s="8"/>
      <c r="J17" s="5"/>
      <c r="K17" s="4"/>
    </row>
    <row r="18" spans="2:11" ht="15" x14ac:dyDescent="0.2">
      <c r="B18" s="7" t="s">
        <v>23</v>
      </c>
      <c r="C18" s="7"/>
      <c r="D18" s="7"/>
      <c r="E18" s="7"/>
      <c r="F18" s="8">
        <v>54.59</v>
      </c>
      <c r="H18" s="7" t="s">
        <v>29</v>
      </c>
      <c r="I18" s="2">
        <v>73.099999999999994</v>
      </c>
      <c r="J18" s="4"/>
      <c r="K18" s="4"/>
    </row>
    <row r="19" spans="2:11" ht="15" x14ac:dyDescent="0.2">
      <c r="B19" s="7"/>
      <c r="F19" s="8"/>
      <c r="H19" s="7"/>
      <c r="I19" s="2"/>
      <c r="J19" s="4"/>
      <c r="K19" s="4"/>
    </row>
    <row r="20" spans="2:11" ht="15.75" x14ac:dyDescent="0.25">
      <c r="B20" s="1" t="s">
        <v>25</v>
      </c>
      <c r="F20" s="8"/>
      <c r="K20" s="4"/>
    </row>
    <row r="21" spans="2:11" ht="15" x14ac:dyDescent="0.2">
      <c r="B21" s="7" t="s">
        <v>38</v>
      </c>
      <c r="F21" s="8">
        <v>560</v>
      </c>
      <c r="H21" s="7" t="s">
        <v>30</v>
      </c>
      <c r="I21" s="2">
        <v>3.6</v>
      </c>
      <c r="J21" s="4"/>
      <c r="K21" s="4"/>
    </row>
    <row r="22" spans="2:11" ht="15" x14ac:dyDescent="0.2">
      <c r="B22" s="7"/>
      <c r="F22" s="8"/>
      <c r="H22" s="7" t="s">
        <v>39</v>
      </c>
      <c r="I22" s="2"/>
      <c r="J22" s="4"/>
      <c r="K22" s="4"/>
    </row>
    <row r="23" spans="2:11" ht="15" x14ac:dyDescent="0.2">
      <c r="B23" s="7"/>
      <c r="F23" s="8"/>
      <c r="J23" s="4"/>
      <c r="K23" s="4"/>
    </row>
    <row r="24" spans="2:11" ht="15" x14ac:dyDescent="0.2">
      <c r="B24" s="7"/>
      <c r="F24" s="8"/>
      <c r="H24" s="7" t="s">
        <v>26</v>
      </c>
      <c r="I24" s="2">
        <v>26.85</v>
      </c>
      <c r="J24" s="4"/>
      <c r="K24" s="4"/>
    </row>
    <row r="25" spans="2:11" ht="15" x14ac:dyDescent="0.2">
      <c r="B25" s="7"/>
      <c r="F25" s="8"/>
      <c r="H25" s="7"/>
      <c r="I25" s="2"/>
      <c r="J25" s="4"/>
      <c r="K25" s="4"/>
    </row>
    <row r="26" spans="2:11" ht="15.75" x14ac:dyDescent="0.25">
      <c r="B26" s="1" t="s">
        <v>3</v>
      </c>
      <c r="C26" s="1"/>
      <c r="F26" s="3">
        <f>SUM(F7:F25)</f>
        <v>884.59</v>
      </c>
      <c r="H26" s="7"/>
      <c r="I26" s="3">
        <f>SUBTOTAL(9,I6:I25)</f>
        <v>214.19</v>
      </c>
    </row>
    <row r="27" spans="2:11" x14ac:dyDescent="0.2">
      <c r="F27" s="20"/>
      <c r="I27" s="2"/>
    </row>
    <row r="28" spans="2:11" ht="15.75" x14ac:dyDescent="0.25">
      <c r="B28" s="7" t="s">
        <v>33</v>
      </c>
      <c r="C28" s="4"/>
      <c r="F28" s="19">
        <f>F26-I26</f>
        <v>670.40000000000009</v>
      </c>
      <c r="J28" s="29"/>
      <c r="K28" s="2"/>
    </row>
    <row r="29" spans="2:11" ht="15.75" x14ac:dyDescent="0.25">
      <c r="B29" s="21"/>
      <c r="C29" s="22"/>
      <c r="D29" s="23"/>
      <c r="E29" s="23"/>
      <c r="F29" s="24"/>
      <c r="G29" s="23"/>
      <c r="H29" s="23"/>
      <c r="I29" s="23"/>
      <c r="J29" s="23"/>
      <c r="K29" s="2"/>
    </row>
    <row r="30" spans="2:11" s="12" customFormat="1" x14ac:dyDescent="0.2"/>
    <row r="31" spans="2:11" s="18" customFormat="1" ht="18" x14ac:dyDescent="0.25">
      <c r="B31" s="30" t="s">
        <v>8</v>
      </c>
      <c r="C31" s="30"/>
      <c r="D31" s="30"/>
      <c r="E31" s="30"/>
      <c r="F31" s="30"/>
      <c r="G31" s="30"/>
      <c r="H31" s="30"/>
      <c r="I31" s="30"/>
      <c r="J31" s="31"/>
      <c r="K31" s="17"/>
    </row>
    <row r="32" spans="2:11" x14ac:dyDescent="0.2">
      <c r="J32" s="6"/>
      <c r="K32" s="2"/>
    </row>
    <row r="33" spans="2:12" ht="15" x14ac:dyDescent="0.2">
      <c r="B33" s="7" t="s">
        <v>18</v>
      </c>
      <c r="C33" s="7"/>
      <c r="D33" s="7"/>
      <c r="E33" s="7"/>
      <c r="F33" s="8">
        <v>1261.29</v>
      </c>
      <c r="H33" s="27" t="s">
        <v>21</v>
      </c>
      <c r="I33" s="27">
        <v>1370.04</v>
      </c>
      <c r="J33" s="6"/>
      <c r="K33" s="2"/>
    </row>
    <row r="34" spans="2:12" ht="15" x14ac:dyDescent="0.2">
      <c r="H34" s="27"/>
      <c r="I34" s="27"/>
      <c r="J34" s="6"/>
      <c r="K34" s="2"/>
    </row>
    <row r="35" spans="2:12" s="1" customFormat="1" ht="15.75" x14ac:dyDescent="0.25">
      <c r="H35" s="7" t="s">
        <v>31</v>
      </c>
      <c r="I35" s="26">
        <v>1931.69</v>
      </c>
      <c r="J35" s="25"/>
      <c r="K35" s="2"/>
    </row>
    <row r="36" spans="2:12" s="1" customFormat="1" ht="15.75" x14ac:dyDescent="0.25">
      <c r="B36" s="7"/>
      <c r="C36" s="7"/>
      <c r="D36" s="7"/>
      <c r="E36" s="7"/>
      <c r="F36" s="8"/>
      <c r="H36" s="7" t="s">
        <v>13</v>
      </c>
      <c r="I36" s="7"/>
      <c r="J36" s="7"/>
      <c r="K36" s="7"/>
      <c r="L36" s="7"/>
    </row>
    <row r="37" spans="2:12" s="1" customFormat="1" ht="15.75" x14ac:dyDescent="0.25">
      <c r="B37" s="7"/>
      <c r="C37" s="7"/>
      <c r="D37" s="7"/>
      <c r="E37" s="7"/>
      <c r="F37" s="8"/>
      <c r="H37" s="7" t="s">
        <v>14</v>
      </c>
      <c r="I37" s="8">
        <f>I35-I38-I39</f>
        <v>1169.3400000000001</v>
      </c>
      <c r="J37" s="4"/>
      <c r="K37"/>
      <c r="L37"/>
    </row>
    <row r="38" spans="2:12" s="1" customFormat="1" ht="15.75" x14ac:dyDescent="0.25">
      <c r="B38" s="7"/>
      <c r="C38" s="7"/>
      <c r="D38" s="7"/>
      <c r="E38" s="7"/>
      <c r="F38" s="8"/>
      <c r="H38" s="7" t="s">
        <v>15</v>
      </c>
      <c r="I38" s="8">
        <v>222.35</v>
      </c>
      <c r="J38" s="7"/>
      <c r="K38" s="7"/>
      <c r="L38" s="10"/>
    </row>
    <row r="39" spans="2:12" s="1" customFormat="1" ht="15.75" x14ac:dyDescent="0.25">
      <c r="B39" s="7"/>
      <c r="C39" s="7"/>
      <c r="D39" s="7"/>
      <c r="E39" s="7"/>
      <c r="F39" s="8"/>
      <c r="H39" s="7" t="s">
        <v>32</v>
      </c>
      <c r="I39" s="8">
        <v>540</v>
      </c>
      <c r="J39" s="8"/>
      <c r="K39" s="7"/>
      <c r="L39" s="10"/>
    </row>
    <row r="40" spans="2:12" ht="15.75" x14ac:dyDescent="0.25">
      <c r="B40" s="7" t="s">
        <v>33</v>
      </c>
      <c r="C40" s="7"/>
      <c r="D40" s="7"/>
      <c r="E40" s="7"/>
      <c r="F40" s="15">
        <f>F28</f>
        <v>670.40000000000009</v>
      </c>
      <c r="G40" s="7"/>
      <c r="K40" s="2"/>
    </row>
    <row r="41" spans="2:12" ht="15" x14ac:dyDescent="0.2">
      <c r="B41" s="7"/>
      <c r="C41" s="7"/>
      <c r="D41" s="7"/>
      <c r="E41" s="7"/>
      <c r="F41" s="7"/>
      <c r="G41" s="7"/>
      <c r="H41" s="7"/>
      <c r="I41" s="7"/>
      <c r="J41" s="7"/>
      <c r="K41" s="2"/>
      <c r="L41" s="2"/>
    </row>
    <row r="42" spans="2:12" ht="15.75" x14ac:dyDescent="0.25">
      <c r="B42" s="1" t="s">
        <v>3</v>
      </c>
      <c r="C42" s="1"/>
      <c r="D42" s="7"/>
      <c r="E42" s="7"/>
      <c r="F42" s="3">
        <f>F33+F40</f>
        <v>1931.69</v>
      </c>
      <c r="G42" s="7"/>
      <c r="H42" s="7"/>
      <c r="I42" s="3">
        <f>I35</f>
        <v>1931.69</v>
      </c>
      <c r="J42" s="11" t="str">
        <f>IF(F42&lt;&gt;I42,"Imbalance","")</f>
        <v/>
      </c>
      <c r="K42" s="14"/>
    </row>
    <row r="43" spans="2:12" ht="15" x14ac:dyDescent="0.2">
      <c r="B43" s="7"/>
      <c r="C43" s="7"/>
      <c r="D43" s="7"/>
      <c r="E43" s="7"/>
      <c r="F43" s="7"/>
      <c r="G43" s="7"/>
      <c r="H43" s="7"/>
      <c r="I43" s="2"/>
      <c r="J43" s="2"/>
      <c r="K43" s="2"/>
    </row>
    <row r="44" spans="2:12" ht="15.75" x14ac:dyDescent="0.25">
      <c r="B44" s="1" t="s">
        <v>10</v>
      </c>
      <c r="C44" s="7"/>
      <c r="D44" s="7"/>
      <c r="E44" s="7"/>
      <c r="F44" s="8"/>
      <c r="G44" s="7"/>
      <c r="H44" s="7"/>
      <c r="I44" s="8"/>
      <c r="J44" s="7"/>
      <c r="K44" s="2"/>
    </row>
    <row r="45" spans="2:12" ht="15" x14ac:dyDescent="0.2">
      <c r="B45" s="7" t="s">
        <v>36</v>
      </c>
      <c r="K45" s="2"/>
    </row>
    <row r="46" spans="2:12" ht="15" x14ac:dyDescent="0.2">
      <c r="B46" s="7" t="s">
        <v>34</v>
      </c>
      <c r="H46" t="s">
        <v>6</v>
      </c>
      <c r="K46" s="2"/>
    </row>
    <row r="47" spans="2:12" ht="15" x14ac:dyDescent="0.2">
      <c r="B47" s="7" t="s">
        <v>35</v>
      </c>
      <c r="K47" s="2"/>
      <c r="L47" s="13"/>
    </row>
    <row r="48" spans="2:12" ht="15" x14ac:dyDescent="0.2">
      <c r="B48" s="7" t="s">
        <v>37</v>
      </c>
      <c r="H48" t="s">
        <v>4</v>
      </c>
      <c r="K48" s="2"/>
    </row>
    <row r="49" spans="2:11" ht="15" x14ac:dyDescent="0.2">
      <c r="B49" s="7"/>
      <c r="D49" s="2"/>
      <c r="H49" t="s">
        <v>5</v>
      </c>
      <c r="K49" s="2"/>
    </row>
    <row r="50" spans="2:11" ht="15.75" customHeight="1" x14ac:dyDescent="0.2">
      <c r="B50" s="7"/>
      <c r="D50" s="2"/>
      <c r="K50" s="2"/>
    </row>
  </sheetData>
  <mergeCells count="3">
    <mergeCell ref="B1:I1"/>
    <mergeCell ref="B3:I3"/>
    <mergeCell ref="B31:I31"/>
  </mergeCells>
  <phoneticPr fontId="4" type="noConversion"/>
  <pageMargins left="0.11811023622047245" right="0.11811023622047245" top="0.19685039370078741" bottom="0.19685039370078741" header="0.19685039370078741" footer="0.19685039370078741"/>
  <pageSetup paperSize="9" scale="62" fitToHeight="0" orientation="landscape" r:id="rId1"/>
  <headerFooter alignWithMargins="0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Terry</dc:creator>
  <cp:lastModifiedBy>Ian Terry</cp:lastModifiedBy>
  <cp:lastPrinted>2022-10-20T16:15:14Z</cp:lastPrinted>
  <dcterms:created xsi:type="dcterms:W3CDTF">2010-11-07T15:26:47Z</dcterms:created>
  <dcterms:modified xsi:type="dcterms:W3CDTF">2022-10-20T16:26:12Z</dcterms:modified>
</cp:coreProperties>
</file>